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8_{57565311-2316-47C0-9822-430A9CE44150}" xr6:coauthVersionLast="47" xr6:coauthVersionMax="47" xr10:uidLastSave="{00000000-0000-0000-0000-000000000000}"/>
  <workbookProtection workbookAlgorithmName="SHA-512" workbookHashValue="RceuCMo+BZLCYQ9ig4/QFg8qG4ScI9GIkYDCSS26VbLdOGMEcvb3P1p/QFer4nu/pextBksrbdKSt+qmv3RZwA==" workbookSaltValue="0j2z1nCWUNu+ExRsxUHHBA==" workbookSpinCount="100000" lockStructure="1"/>
  <bookViews>
    <workbookView xWindow="-108" yWindow="-108" windowWidth="46296" windowHeight="25416" xr2:uid="{1BF950C2-F7B1-478C-AE71-DC97AB329924}"/>
  </bookViews>
  <sheets>
    <sheet name="Arkusz1" sheetId="1" r:id="rId1"/>
    <sheet name="Pomocnicze" sheetId="2" state="hidden" r:id="rId2"/>
  </sheets>
  <definedNames>
    <definedName name="_xlnm.Print_Area" localSheetId="0">Arkusz1!$A$1:$F$131</definedName>
    <definedName name="RodzajPodatnikaVAT">Pomocnicze!$C$2:$C$4</definedName>
    <definedName name="RodzWnioskodawcy">tblRodzajWnioskodawcy[Rodzaj wnioskodawcy]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0" i="1" l="1"/>
  <c r="E1" i="2"/>
  <c r="B91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0" i="1"/>
  <c r="F31" i="1"/>
  <c r="F32" i="1"/>
  <c r="F33" i="1"/>
  <c r="F34" i="1"/>
  <c r="F35" i="1"/>
  <c r="F36" i="1"/>
  <c r="F29" i="1"/>
  <c r="B99" i="1"/>
  <c r="B93" i="1"/>
  <c r="B96" i="1"/>
  <c r="A23" i="1"/>
  <c r="F68" i="1" l="1"/>
  <c r="F83" i="1"/>
  <c r="F52" i="1"/>
  <c r="F37" i="1"/>
  <c r="F53" i="1" l="1"/>
  <c r="F84" i="1" s="1"/>
  <c r="B97" i="1" s="1"/>
  <c r="B94" i="1" l="1"/>
  <c r="A21" i="1"/>
</calcChain>
</file>

<file path=xl/sharedStrings.xml><?xml version="1.0" encoding="utf-8"?>
<sst xmlns="http://schemas.openxmlformats.org/spreadsheetml/2006/main" count="71" uniqueCount="63">
  <si>
    <t>Rodzaj kosztów</t>
  </si>
  <si>
    <t>Ilość jednostek</t>
  </si>
  <si>
    <t>Rodzaj miary</t>
  </si>
  <si>
    <t>Lp.</t>
  </si>
  <si>
    <t>I.1. Koszty osobowe</t>
  </si>
  <si>
    <t>I.2. Pozostałe koszty merytoryczne</t>
  </si>
  <si>
    <t>Kategoria II - Koszty rozwoju</t>
  </si>
  <si>
    <t>Rodzaj wnioskodawcy</t>
  </si>
  <si>
    <t>(wybierz z listy rodzaj wnioskodawcy)</t>
  </si>
  <si>
    <t>MiŚLOP</t>
  </si>
  <si>
    <t>grupa nieformalna bez patrona</t>
  </si>
  <si>
    <t>grupa nieformalna z patronem</t>
  </si>
  <si>
    <t xml:space="preserve">Suma:  </t>
  </si>
  <si>
    <t>Kwota wnioskowanej dotacji</t>
  </si>
  <si>
    <t>Kategoria III - Koszty obsługi zadania publicznego, w tym koszty administracyjne (limit 25% kosztów ogółem)</t>
  </si>
  <si>
    <t xml:space="preserve">Kategoria I – Koszty merytoryczne i koszty promocji </t>
  </si>
  <si>
    <t xml:space="preserve">Koszty merytoryczne i koszty promocji razem:  </t>
  </si>
  <si>
    <t xml:space="preserve">Koszty ogółem:  </t>
  </si>
  <si>
    <t>1.</t>
  </si>
  <si>
    <t>2.</t>
  </si>
  <si>
    <t>Sprawdzenie poprawności budżetu</t>
  </si>
  <si>
    <t>Oświadczenie dla organizacji pozarządowych i patronów</t>
  </si>
  <si>
    <t>W imieniu organizacji oświadczam, że organizacja*:</t>
  </si>
  <si>
    <t>* Zaznaczyć odpowiednią opcję</t>
  </si>
  <si>
    <t>Podpis wnioskodawcy**</t>
  </si>
  <si>
    <t>** Przez wnioskodawcę w przypadku grup nieformalnych z Patronem należy rozumieć Patrona, natomiast w przypadku grup bez Patrona przez wnioskodawcę należy rozumieć lidera projektu.</t>
  </si>
  <si>
    <t xml:space="preserve">2. </t>
  </si>
  <si>
    <t>W przypadku umieszczenia kosztu w nieodpowiedniej kategorii (np. zakup napojów umieszczony w kategorii "Koszty osobowe"), wydatek zostanie uznany za niekwalifikowalny.</t>
  </si>
  <si>
    <t>Instrukcja do budżetu:</t>
  </si>
  <si>
    <t>W kolumnie 2 "Rodzaj kosztów" należy wpisać materiały, rzeczy, usługi niezbędne do realizacji projektu, np. materiały warsztatowe, usługi transportowe, zakup komputera.</t>
  </si>
  <si>
    <t>W kolumnie 3 "Ilość jednostek" należy wpisać liczbę jednostek dotyczących konkretnego kosztu.</t>
  </si>
  <si>
    <t>3.</t>
  </si>
  <si>
    <t>W kolumnie 4 "Koszt jednostkowy" należy umieścić cenę jednego egzemplarza, kompletu, usługi.</t>
  </si>
  <si>
    <t>4.</t>
  </si>
  <si>
    <t>W kolumnie 5 "Rodzaj miary" należy określić sposób zmierzenia konkretnego wydatku, np. sztuka, komplet, miesiąc itp.</t>
  </si>
  <si>
    <t>6.</t>
  </si>
  <si>
    <t>W kolumnie 6 "Koszt całkowity" program automatycznie wyliczy koszt danej rzeczy, materiału czy usługi.</t>
  </si>
  <si>
    <t>Wypełnianie budżetu należy rozpocząć od wpisania  kwoty wnioskowanej dotacji. Jest to niezbędny warunek poprawnego wyliczenia limitów kosztów.</t>
  </si>
  <si>
    <t>Konieczne jest rozpisanie w kosztach 100% wnioskowanej dotacji.</t>
  </si>
  <si>
    <t>Koszt jednostkowy</t>
  </si>
  <si>
    <t>Koszt całkowity</t>
  </si>
  <si>
    <t>Rodzaj wnioskodawcy (należy wybrać z listy)</t>
  </si>
  <si>
    <t xml:space="preserve">LIMITY </t>
  </si>
  <si>
    <t xml:space="preserve">1. </t>
  </si>
  <si>
    <t xml:space="preserve">3. </t>
  </si>
  <si>
    <t>MiŚLOP + sieciowanie</t>
  </si>
  <si>
    <t>Koszty rozwoju: rozwój instytucjonalny MiŚLOP - do 50% dotacji</t>
  </si>
  <si>
    <t>Czynny podatnik VAT</t>
  </si>
  <si>
    <t>jest czynnym podatnikiem VAT</t>
  </si>
  <si>
    <t>nie jest czynnym podatnikiem VAT</t>
  </si>
  <si>
    <t>(wybierz jedną z opcji)</t>
  </si>
  <si>
    <t>Błąd! Kwota wnioskowanej dotacji dla MiŚLOP nie może przekroczyć 7 500 zł.</t>
  </si>
  <si>
    <t>Komunikaty dot. pola kwota wnioskowanej dotacji</t>
  </si>
  <si>
    <t>Komunikaty dot. kat. I.1. Koszty osobowe</t>
  </si>
  <si>
    <t>Błąd! Koszty osobowe nie mogą przekroczyć 40% kosztów ogółem.</t>
  </si>
  <si>
    <t>Komunikaty dot. kat. II Koszty rozwoju</t>
  </si>
  <si>
    <t>Błąd! Kwota wnioskowanej dotacji dla grupy nieformalnej nie może przekroczyć 5 000 zł.</t>
  </si>
  <si>
    <t>Błąd! Koszty w w tej kategorii nie mogą przekraczać 50% kosztów ogółem.</t>
  </si>
  <si>
    <t>Błąd! Grupa nieformalna nie może finansować kosztów rozwoju z dotacji.</t>
  </si>
  <si>
    <t>Komunikat dot. kat. III Koszty obsługi zadania publicznego</t>
  </si>
  <si>
    <t>Błąd! Koszty w tej kategorii nie mogą przekraczać 25% kosztów ogółem.</t>
  </si>
  <si>
    <t>Koszty merytoryczne oraz koszty promocji:  bez limitu, z wyjątkiem kosztów osobowych dla projektów realizowanych przez grupy nieformalne bez Patrona (do 40% dotacji)</t>
  </si>
  <si>
    <t>Koszty obsługi zadania publicznego - do 25% dotacji (grupy nieformane bez patrona nie mogą ponosić kosztów obsługi księgowej)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</si>
</sst>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charset val="238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 tint="0.34998626667073579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B6DEF6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 applyAlignment="1">
      <alignment horizontal="right"/>
    </xf>
    <xf numFmtId="4" fontId="3" fillId="0" borderId="2" xfId="0" applyNumberFormat="1" applyFont="1" applyBorder="1"/>
    <xf numFmtId="4" fontId="3" fillId="2" borderId="2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1" fillId="0" borderId="2" xfId="0" applyFont="1" applyBorder="1" applyAlignment="1">
      <alignment horizontal="center" vertical="top"/>
    </xf>
    <xf numFmtId="0" fontId="1" fillId="3" borderId="3" xfId="0" applyFont="1" applyFill="1" applyBorder="1"/>
    <xf numFmtId="0" fontId="1" fillId="3" borderId="4" xfId="0" applyFont="1" applyFill="1" applyBorder="1"/>
    <xf numFmtId="0" fontId="3" fillId="3" borderId="4" xfId="0" applyFont="1" applyFill="1" applyBorder="1" applyAlignment="1">
      <alignment horizontal="right"/>
    </xf>
    <xf numFmtId="4" fontId="3" fillId="3" borderId="5" xfId="0" applyNumberFormat="1" applyFont="1" applyFill="1" applyBorder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5" borderId="6" xfId="0" applyFont="1" applyFill="1" applyBorder="1"/>
    <xf numFmtId="0" fontId="1" fillId="5" borderId="7" xfId="0" applyFont="1" applyFill="1" applyBorder="1"/>
    <xf numFmtId="0" fontId="1" fillId="5" borderId="8" xfId="0" applyFont="1" applyFill="1" applyBorder="1"/>
    <xf numFmtId="0" fontId="3" fillId="5" borderId="9" xfId="0" applyFont="1" applyFill="1" applyBorder="1"/>
    <xf numFmtId="0" fontId="3" fillId="5" borderId="0" xfId="0" applyFont="1" applyFill="1"/>
    <xf numFmtId="0" fontId="1" fillId="5" borderId="0" xfId="0" applyFont="1" applyFill="1"/>
    <xf numFmtId="0" fontId="1" fillId="5" borderId="10" xfId="0" applyFont="1" applyFill="1" applyBorder="1"/>
    <xf numFmtId="0" fontId="1" fillId="5" borderId="9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/>
    </xf>
    <xf numFmtId="0" fontId="1" fillId="5" borderId="10" xfId="0" applyFont="1" applyFill="1" applyBorder="1" applyAlignment="1">
      <alignment vertical="center"/>
    </xf>
    <xf numFmtId="0" fontId="1" fillId="5" borderId="11" xfId="0" applyFont="1" applyFill="1" applyBorder="1"/>
    <xf numFmtId="0" fontId="1" fillId="5" borderId="12" xfId="0" applyFont="1" applyFill="1" applyBorder="1"/>
    <xf numFmtId="0" fontId="1" fillId="5" borderId="13" xfId="0" applyFont="1" applyFill="1" applyBorder="1"/>
    <xf numFmtId="0" fontId="1" fillId="0" borderId="0" xfId="0" applyFont="1" applyAlignment="1">
      <alignment vertical="center"/>
    </xf>
    <xf numFmtId="0" fontId="8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9" fillId="0" borderId="0" xfId="0" applyFont="1" applyAlignment="1">
      <alignment horizontal="left" vertical="top" wrapText="1"/>
    </xf>
    <xf numFmtId="0" fontId="1" fillId="0" borderId="2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horizontal="center" vertical="top"/>
      <protection locked="0"/>
    </xf>
    <xf numFmtId="4" fontId="1" fillId="0" borderId="2" xfId="0" applyNumberFormat="1" applyFont="1" applyBorder="1" applyAlignment="1" applyProtection="1">
      <alignment vertical="top"/>
      <protection locked="0"/>
    </xf>
    <xf numFmtId="0" fontId="1" fillId="5" borderId="0" xfId="0" applyFont="1" applyFill="1" applyProtection="1">
      <protection hidden="1"/>
    </xf>
    <xf numFmtId="0" fontId="1" fillId="5" borderId="0" xfId="0" applyFont="1" applyFill="1" applyAlignment="1" applyProtection="1">
      <alignment horizontal="left" vertical="center"/>
      <protection hidden="1"/>
    </xf>
    <xf numFmtId="0" fontId="1" fillId="0" borderId="2" xfId="0" applyFont="1" applyBorder="1" applyAlignment="1" applyProtection="1">
      <alignment horizontal="left" vertical="top" wrapText="1"/>
      <protection locked="0"/>
    </xf>
    <xf numFmtId="4" fontId="1" fillId="0" borderId="2" xfId="0" applyNumberFormat="1" applyFont="1" applyBorder="1" applyAlignment="1" applyProtection="1">
      <alignment vertical="top"/>
      <protection hidden="1"/>
    </xf>
    <xf numFmtId="0" fontId="10" fillId="0" borderId="0" xfId="0" applyFont="1"/>
    <xf numFmtId="0" fontId="9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5" borderId="0" xfId="0" applyFont="1" applyFill="1" applyAlignment="1" applyProtection="1">
      <alignment horizontal="left" vertical="center"/>
      <protection hidden="1"/>
    </xf>
    <xf numFmtId="0" fontId="1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  <protection hidden="1"/>
    </xf>
    <xf numFmtId="0" fontId="8" fillId="4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5" fillId="0" borderId="0" xfId="0" applyFont="1" applyAlignment="1" applyProtection="1">
      <alignment horizontal="center" vertical="center"/>
      <protection hidden="1"/>
    </xf>
    <xf numFmtId="0" fontId="7" fillId="4" borderId="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4" fontId="3" fillId="0" borderId="3" xfId="0" applyNumberFormat="1" applyFont="1" applyBorder="1" applyAlignment="1" applyProtection="1">
      <alignment horizontal="center" vertical="center"/>
      <protection locked="0"/>
    </xf>
    <xf numFmtId="4" fontId="3" fillId="0" borderId="5" xfId="0" applyNumberFormat="1" applyFont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8">
    <dxf>
      <font>
        <color rgb="FF00B050"/>
      </font>
    </dxf>
    <dxf>
      <font>
        <b/>
        <i val="0"/>
        <color rgb="FFFF0000"/>
      </font>
    </dxf>
    <dxf>
      <font>
        <color rgb="FF00B050"/>
      </font>
    </dxf>
    <dxf>
      <font>
        <color rgb="FFFF0000"/>
      </font>
    </dxf>
    <dxf>
      <font>
        <color auto="1"/>
      </font>
      <fill>
        <patternFill>
          <bgColor theme="2" tint="-9.9948118533890809E-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2"/>
      </font>
      <fill>
        <patternFill>
          <bgColor rgb="FFFF0000"/>
        </patternFill>
      </fill>
    </dxf>
    <dxf>
      <font>
        <color theme="0" tint="-4.9989318521683403E-2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9966"/>
      <color rgb="FFB6DEF6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676275</xdr:colOff>
      <xdr:row>0</xdr:row>
      <xdr:rowOff>0</xdr:rowOff>
    </xdr:from>
    <xdr:to>
      <xdr:col>4</xdr:col>
      <xdr:colOff>779135</xdr:colOff>
      <xdr:row>12</xdr:row>
      <xdr:rowOff>104774</xdr:rowOff>
    </xdr:to>
    <xdr:pic>
      <xdr:nvPicPr>
        <xdr:cNvPr id="4" name="Obraz 2" descr="Obraz zawierający tekst, wizytówka, Czcionka, zrzut ekranu&#10;&#10;Zawartość wygenerowana przez AI może być niepoprawna.">
          <a:extLst>
            <a:ext uri="{FF2B5EF4-FFF2-40B4-BE49-F238E27FC236}">
              <a16:creationId xmlns:a16="http://schemas.microsoft.com/office/drawing/2014/main" id="{35A6DC47-2115-47EE-9FEE-9A2646597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0"/>
          <a:ext cx="6332210" cy="2390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62489E-21FF-4934-8DC7-0F5A325A0F96}" name="tblRodzajWnioskodawcy" displayName="tblRodzajWnioskodawcy" ref="A1:A6" totalsRowShown="0">
  <autoFilter ref="A1:A6" xr:uid="{9F62489E-21FF-4934-8DC7-0F5A325A0F96}"/>
  <tableColumns count="1">
    <tableColumn id="1" xr3:uid="{39946782-0F6B-4517-B391-0D699A762743}" name="Rodzaj wnioskodaw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E5961-CB77-4253-8E0A-F9B4E3712484}">
  <sheetPr>
    <pageSetUpPr fitToPage="1"/>
  </sheetPr>
  <dimension ref="A14:G130"/>
  <sheetViews>
    <sheetView showGridLines="0" tabSelected="1" topLeftCell="A68" zoomScaleNormal="100" workbookViewId="0">
      <selection activeCell="O107" sqref="O107"/>
    </sheetView>
  </sheetViews>
  <sheetFormatPr defaultColWidth="9.109375" defaultRowHeight="14.4" x14ac:dyDescent="0.3"/>
  <cols>
    <col min="1" max="1" width="7.5546875" style="1" customWidth="1"/>
    <col min="2" max="2" width="69.109375" style="1" customWidth="1"/>
    <col min="3" max="3" width="11.6640625" style="1" customWidth="1"/>
    <col min="4" max="5" width="12.5546875" style="1" customWidth="1"/>
    <col min="6" max="6" width="18.6640625" style="1" customWidth="1"/>
    <col min="7" max="16384" width="9.109375" style="1"/>
  </cols>
  <sheetData>
    <row r="14" spans="1:6" s="39" customFormat="1" ht="18" customHeight="1" x14ac:dyDescent="0.3">
      <c r="A14" s="40" t="s">
        <v>18</v>
      </c>
      <c r="B14" s="64" t="s">
        <v>37</v>
      </c>
      <c r="C14" s="64"/>
      <c r="D14" s="64"/>
      <c r="E14" s="64"/>
      <c r="F14" s="64"/>
    </row>
    <row r="15" spans="1:6" s="39" customFormat="1" ht="18" customHeight="1" x14ac:dyDescent="0.3">
      <c r="A15" s="40" t="s">
        <v>19</v>
      </c>
      <c r="B15" s="41" t="s">
        <v>38</v>
      </c>
      <c r="C15" s="41"/>
      <c r="D15" s="41"/>
      <c r="E15" s="41"/>
      <c r="F15" s="41"/>
    </row>
    <row r="18" spans="1:6" s="39" customFormat="1" ht="20.25" customHeight="1" x14ac:dyDescent="0.3">
      <c r="A18" s="70" t="s">
        <v>41</v>
      </c>
      <c r="B18" s="71"/>
      <c r="E18" s="70" t="s">
        <v>13</v>
      </c>
      <c r="F18" s="71"/>
    </row>
    <row r="19" spans="1:6" ht="21.75" customHeight="1" x14ac:dyDescent="0.3">
      <c r="A19" s="72" t="s">
        <v>8</v>
      </c>
      <c r="B19" s="73"/>
      <c r="E19" s="77">
        <v>0</v>
      </c>
      <c r="F19" s="78"/>
    </row>
    <row r="20" spans="1:6" ht="7.5" customHeight="1" x14ac:dyDescent="0.3">
      <c r="A20" s="22"/>
      <c r="B20" s="22"/>
      <c r="F20" s="23"/>
    </row>
    <row r="21" spans="1:6" ht="18" x14ac:dyDescent="0.35">
      <c r="A21" s="63" t="str">
        <f>IF(AND(E19&lt;&gt;F84,F84&gt;0),"Błąd! Kwota wnioskowanej dotacji jest różna od sumy wydatków uwzględnionych w budżecie","")</f>
        <v/>
      </c>
      <c r="B21" s="63"/>
      <c r="C21" s="63"/>
      <c r="D21" s="63"/>
      <c r="E21" s="63"/>
      <c r="F21" s="63"/>
    </row>
    <row r="22" spans="1:6" ht="5.25" customHeight="1" x14ac:dyDescent="0.35">
      <c r="A22" s="24"/>
      <c r="B22" s="24"/>
      <c r="C22" s="24"/>
      <c r="D22" s="24"/>
      <c r="E22" s="24"/>
      <c r="F22" s="24"/>
    </row>
    <row r="23" spans="1:6" ht="15.75" customHeight="1" x14ac:dyDescent="0.3">
      <c r="A23" s="69" t="str">
        <f>IF(A19=Pomocnicze!A2,"Wybierz rodzaj wnioskodawcy!","")</f>
        <v>Wybierz rodzaj wnioskodawcy!</v>
      </c>
      <c r="B23" s="69"/>
      <c r="C23" s="69"/>
      <c r="D23" s="69"/>
      <c r="E23" s="69"/>
      <c r="F23" s="69"/>
    </row>
    <row r="24" spans="1:6" ht="7.5" customHeight="1" x14ac:dyDescent="0.3"/>
    <row r="25" spans="1:6" ht="35.25" customHeight="1" x14ac:dyDescent="0.3">
      <c r="A25" s="11" t="s">
        <v>3</v>
      </c>
      <c r="B25" s="11" t="s">
        <v>0</v>
      </c>
      <c r="C25" s="12" t="s">
        <v>1</v>
      </c>
      <c r="D25" s="12" t="s">
        <v>39</v>
      </c>
      <c r="E25" s="12" t="s">
        <v>2</v>
      </c>
      <c r="F25" s="12" t="s">
        <v>40</v>
      </c>
    </row>
    <row r="26" spans="1:6" x14ac:dyDescent="0.3">
      <c r="A26" s="2">
        <v>1</v>
      </c>
      <c r="B26" s="2">
        <v>2</v>
      </c>
      <c r="C26" s="3">
        <v>3</v>
      </c>
      <c r="D26" s="3">
        <v>4</v>
      </c>
      <c r="E26" s="3">
        <v>5</v>
      </c>
      <c r="F26" s="3">
        <v>6</v>
      </c>
    </row>
    <row r="27" spans="1:6" x14ac:dyDescent="0.3">
      <c r="A27" s="65" t="s">
        <v>15</v>
      </c>
      <c r="B27" s="65"/>
      <c r="C27" s="65"/>
      <c r="D27" s="65"/>
      <c r="E27" s="65"/>
      <c r="F27" s="65"/>
    </row>
    <row r="28" spans="1:6" x14ac:dyDescent="0.3">
      <c r="A28" s="74" t="s">
        <v>4</v>
      </c>
      <c r="B28" s="75"/>
      <c r="C28" s="75"/>
      <c r="D28" s="75"/>
      <c r="E28" s="75"/>
      <c r="F28" s="76"/>
    </row>
    <row r="29" spans="1:6" x14ac:dyDescent="0.3">
      <c r="A29" s="15">
        <v>1</v>
      </c>
      <c r="B29" s="48"/>
      <c r="C29" s="44"/>
      <c r="D29" s="45"/>
      <c r="E29" s="43"/>
      <c r="F29" s="49" t="str">
        <f>IF(AND(C29&gt;0,D29&gt;1),ROUND(C29*D29,2),"")</f>
        <v/>
      </c>
    </row>
    <row r="30" spans="1:6" x14ac:dyDescent="0.3">
      <c r="A30" s="15">
        <v>2</v>
      </c>
      <c r="B30" s="48"/>
      <c r="C30" s="44"/>
      <c r="D30" s="45"/>
      <c r="E30" s="43"/>
      <c r="F30" s="49" t="str">
        <f t="shared" ref="F30:F36" si="0">IF(AND(C30&gt;0,D30&gt;1),ROUND(C30*D30,2),"")</f>
        <v/>
      </c>
    </row>
    <row r="31" spans="1:6" x14ac:dyDescent="0.3">
      <c r="A31" s="15">
        <v>3</v>
      </c>
      <c r="B31" s="48"/>
      <c r="C31" s="44"/>
      <c r="D31" s="45"/>
      <c r="E31" s="43"/>
      <c r="F31" s="49" t="str">
        <f t="shared" si="0"/>
        <v/>
      </c>
    </row>
    <row r="32" spans="1:6" x14ac:dyDescent="0.3">
      <c r="A32" s="15">
        <v>4</v>
      </c>
      <c r="B32" s="48"/>
      <c r="C32" s="44"/>
      <c r="D32" s="45"/>
      <c r="E32" s="43"/>
      <c r="F32" s="49" t="str">
        <f t="shared" si="0"/>
        <v/>
      </c>
    </row>
    <row r="33" spans="1:6" x14ac:dyDescent="0.3">
      <c r="A33" s="15">
        <v>5</v>
      </c>
      <c r="B33" s="48"/>
      <c r="C33" s="44"/>
      <c r="D33" s="45"/>
      <c r="E33" s="43"/>
      <c r="F33" s="49" t="str">
        <f t="shared" si="0"/>
        <v/>
      </c>
    </row>
    <row r="34" spans="1:6" x14ac:dyDescent="0.3">
      <c r="A34" s="15">
        <v>6</v>
      </c>
      <c r="B34" s="48"/>
      <c r="C34" s="44"/>
      <c r="D34" s="45"/>
      <c r="E34" s="43"/>
      <c r="F34" s="49" t="str">
        <f t="shared" si="0"/>
        <v/>
      </c>
    </row>
    <row r="35" spans="1:6" x14ac:dyDescent="0.3">
      <c r="A35" s="15">
        <v>7</v>
      </c>
      <c r="B35" s="48"/>
      <c r="C35" s="44"/>
      <c r="D35" s="45"/>
      <c r="E35" s="43"/>
      <c r="F35" s="49" t="str">
        <f t="shared" si="0"/>
        <v/>
      </c>
    </row>
    <row r="36" spans="1:6" x14ac:dyDescent="0.3">
      <c r="A36" s="15">
        <v>8</v>
      </c>
      <c r="B36" s="48"/>
      <c r="C36" s="44"/>
      <c r="D36" s="45"/>
      <c r="E36" s="43"/>
      <c r="F36" s="49" t="str">
        <f t="shared" si="0"/>
        <v/>
      </c>
    </row>
    <row r="37" spans="1:6" x14ac:dyDescent="0.3">
      <c r="A37" s="4"/>
      <c r="B37" s="5"/>
      <c r="C37" s="6"/>
      <c r="D37" s="5"/>
      <c r="E37" s="8" t="s">
        <v>12</v>
      </c>
      <c r="F37" s="9">
        <f>SUM(F29:F36)</f>
        <v>0</v>
      </c>
    </row>
    <row r="38" spans="1:6" x14ac:dyDescent="0.3">
      <c r="A38" s="16" t="s">
        <v>5</v>
      </c>
      <c r="B38" s="17"/>
      <c r="C38" s="17"/>
      <c r="D38" s="17"/>
      <c r="E38" s="18"/>
      <c r="F38" s="19"/>
    </row>
    <row r="39" spans="1:6" x14ac:dyDescent="0.3">
      <c r="A39" s="15">
        <v>1</v>
      </c>
      <c r="B39" s="48"/>
      <c r="C39" s="44"/>
      <c r="D39" s="45"/>
      <c r="E39" s="43"/>
      <c r="F39" s="49" t="str">
        <f t="shared" ref="F39:F51" si="1">IF(AND(C39&gt;0,D39&gt;1),ROUND(C39*D39,2),"")</f>
        <v/>
      </c>
    </row>
    <row r="40" spans="1:6" x14ac:dyDescent="0.3">
      <c r="A40" s="15">
        <v>2</v>
      </c>
      <c r="B40" s="48"/>
      <c r="C40" s="44"/>
      <c r="D40" s="45"/>
      <c r="E40" s="43"/>
      <c r="F40" s="49" t="str">
        <f t="shared" si="1"/>
        <v/>
      </c>
    </row>
    <row r="41" spans="1:6" x14ac:dyDescent="0.3">
      <c r="A41" s="15">
        <v>3</v>
      </c>
      <c r="B41" s="48"/>
      <c r="C41" s="44"/>
      <c r="D41" s="45"/>
      <c r="E41" s="43"/>
      <c r="F41" s="49" t="str">
        <f t="shared" si="1"/>
        <v/>
      </c>
    </row>
    <row r="42" spans="1:6" x14ac:dyDescent="0.3">
      <c r="A42" s="15">
        <v>4</v>
      </c>
      <c r="B42" s="48"/>
      <c r="C42" s="44"/>
      <c r="D42" s="45"/>
      <c r="E42" s="43"/>
      <c r="F42" s="49" t="str">
        <f t="shared" si="1"/>
        <v/>
      </c>
    </row>
    <row r="43" spans="1:6" x14ac:dyDescent="0.3">
      <c r="A43" s="15">
        <v>5</v>
      </c>
      <c r="B43" s="48"/>
      <c r="C43" s="44"/>
      <c r="D43" s="45"/>
      <c r="E43" s="43"/>
      <c r="F43" s="49" t="str">
        <f t="shared" si="1"/>
        <v/>
      </c>
    </row>
    <row r="44" spans="1:6" x14ac:dyDescent="0.3">
      <c r="A44" s="15">
        <v>6</v>
      </c>
      <c r="B44" s="48"/>
      <c r="C44" s="44"/>
      <c r="D44" s="45"/>
      <c r="E44" s="43"/>
      <c r="F44" s="49" t="str">
        <f t="shared" si="1"/>
        <v/>
      </c>
    </row>
    <row r="45" spans="1:6" x14ac:dyDescent="0.3">
      <c r="A45" s="15">
        <v>7</v>
      </c>
      <c r="B45" s="48"/>
      <c r="C45" s="44"/>
      <c r="D45" s="45"/>
      <c r="E45" s="43"/>
      <c r="F45" s="49" t="str">
        <f t="shared" si="1"/>
        <v/>
      </c>
    </row>
    <row r="46" spans="1:6" x14ac:dyDescent="0.3">
      <c r="A46" s="15">
        <v>8</v>
      </c>
      <c r="B46" s="48"/>
      <c r="C46" s="44"/>
      <c r="D46" s="45"/>
      <c r="E46" s="43"/>
      <c r="F46" s="49" t="str">
        <f t="shared" si="1"/>
        <v/>
      </c>
    </row>
    <row r="47" spans="1:6" x14ac:dyDescent="0.3">
      <c r="A47" s="15">
        <v>9</v>
      </c>
      <c r="B47" s="48"/>
      <c r="C47" s="44"/>
      <c r="D47" s="45"/>
      <c r="E47" s="43"/>
      <c r="F47" s="49" t="str">
        <f t="shared" si="1"/>
        <v/>
      </c>
    </row>
    <row r="48" spans="1:6" x14ac:dyDescent="0.3">
      <c r="A48" s="15">
        <v>10</v>
      </c>
      <c r="B48" s="48"/>
      <c r="C48" s="44"/>
      <c r="D48" s="45"/>
      <c r="E48" s="43"/>
      <c r="F48" s="49" t="str">
        <f t="shared" si="1"/>
        <v/>
      </c>
    </row>
    <row r="49" spans="1:6" x14ac:dyDescent="0.3">
      <c r="A49" s="15">
        <v>11</v>
      </c>
      <c r="B49" s="48"/>
      <c r="C49" s="44"/>
      <c r="D49" s="45"/>
      <c r="E49" s="43"/>
      <c r="F49" s="49" t="str">
        <f t="shared" si="1"/>
        <v/>
      </c>
    </row>
    <row r="50" spans="1:6" x14ac:dyDescent="0.3">
      <c r="A50" s="15">
        <v>12</v>
      </c>
      <c r="B50" s="48"/>
      <c r="C50" s="44"/>
      <c r="D50" s="45"/>
      <c r="E50" s="43"/>
      <c r="F50" s="49" t="str">
        <f t="shared" si="1"/>
        <v/>
      </c>
    </row>
    <row r="51" spans="1:6" x14ac:dyDescent="0.3">
      <c r="A51" s="15">
        <v>13</v>
      </c>
      <c r="B51" s="48"/>
      <c r="C51" s="44"/>
      <c r="D51" s="45"/>
      <c r="E51" s="43"/>
      <c r="F51" s="49" t="str">
        <f t="shared" si="1"/>
        <v/>
      </c>
    </row>
    <row r="52" spans="1:6" x14ac:dyDescent="0.3">
      <c r="A52" s="4"/>
      <c r="B52" s="5"/>
      <c r="C52" s="5"/>
      <c r="D52" s="5"/>
      <c r="E52" s="8" t="s">
        <v>12</v>
      </c>
      <c r="F52" s="9">
        <f>SUM(F39:F51)</f>
        <v>0</v>
      </c>
    </row>
    <row r="53" spans="1:6" x14ac:dyDescent="0.3">
      <c r="A53" s="16"/>
      <c r="B53" s="17"/>
      <c r="C53" s="17"/>
      <c r="D53" s="17"/>
      <c r="E53" s="18" t="s">
        <v>16</v>
      </c>
      <c r="F53" s="19">
        <f>SUM(F37,F52)</f>
        <v>0</v>
      </c>
    </row>
    <row r="54" spans="1:6" x14ac:dyDescent="0.3">
      <c r="A54" s="65" t="s">
        <v>6</v>
      </c>
      <c r="B54" s="65"/>
      <c r="C54" s="65"/>
      <c r="D54" s="65"/>
      <c r="E54" s="65"/>
      <c r="F54" s="65"/>
    </row>
    <row r="55" spans="1:6" x14ac:dyDescent="0.3">
      <c r="A55" s="15">
        <v>1</v>
      </c>
      <c r="B55" s="48"/>
      <c r="C55" s="44"/>
      <c r="D55" s="45"/>
      <c r="E55" s="43"/>
      <c r="F55" s="49" t="str">
        <f t="shared" ref="F55:F67" si="2">IF(AND(C55&gt;0,D55&gt;1),ROUND(C55*D55,2),"")</f>
        <v/>
      </c>
    </row>
    <row r="56" spans="1:6" x14ac:dyDescent="0.3">
      <c r="A56" s="15">
        <v>2</v>
      </c>
      <c r="B56" s="48"/>
      <c r="C56" s="44"/>
      <c r="D56" s="45"/>
      <c r="E56" s="43"/>
      <c r="F56" s="49" t="str">
        <f t="shared" si="2"/>
        <v/>
      </c>
    </row>
    <row r="57" spans="1:6" x14ac:dyDescent="0.3">
      <c r="A57" s="15">
        <v>3</v>
      </c>
      <c r="B57" s="48"/>
      <c r="C57" s="44"/>
      <c r="D57" s="45"/>
      <c r="E57" s="43"/>
      <c r="F57" s="49" t="str">
        <f t="shared" si="2"/>
        <v/>
      </c>
    </row>
    <row r="58" spans="1:6" x14ac:dyDescent="0.3">
      <c r="A58" s="15">
        <v>4</v>
      </c>
      <c r="B58" s="48"/>
      <c r="C58" s="44"/>
      <c r="D58" s="45"/>
      <c r="E58" s="43"/>
      <c r="F58" s="49" t="str">
        <f t="shared" si="2"/>
        <v/>
      </c>
    </row>
    <row r="59" spans="1:6" x14ac:dyDescent="0.3">
      <c r="A59" s="15">
        <v>5</v>
      </c>
      <c r="B59" s="48"/>
      <c r="C59" s="44"/>
      <c r="D59" s="45"/>
      <c r="E59" s="43"/>
      <c r="F59" s="49" t="str">
        <f t="shared" si="2"/>
        <v/>
      </c>
    </row>
    <row r="60" spans="1:6" x14ac:dyDescent="0.3">
      <c r="A60" s="15">
        <v>6</v>
      </c>
      <c r="B60" s="48"/>
      <c r="C60" s="44"/>
      <c r="D60" s="45"/>
      <c r="E60" s="43"/>
      <c r="F60" s="49" t="str">
        <f t="shared" si="2"/>
        <v/>
      </c>
    </row>
    <row r="61" spans="1:6" x14ac:dyDescent="0.3">
      <c r="A61" s="15">
        <v>7</v>
      </c>
      <c r="B61" s="48"/>
      <c r="C61" s="44"/>
      <c r="D61" s="45"/>
      <c r="E61" s="43"/>
      <c r="F61" s="49" t="str">
        <f t="shared" si="2"/>
        <v/>
      </c>
    </row>
    <row r="62" spans="1:6" x14ac:dyDescent="0.3">
      <c r="A62" s="15">
        <v>8</v>
      </c>
      <c r="B62" s="48"/>
      <c r="C62" s="44"/>
      <c r="D62" s="45"/>
      <c r="E62" s="43"/>
      <c r="F62" s="49" t="str">
        <f t="shared" si="2"/>
        <v/>
      </c>
    </row>
    <row r="63" spans="1:6" x14ac:dyDescent="0.3">
      <c r="A63" s="15">
        <v>9</v>
      </c>
      <c r="B63" s="48"/>
      <c r="C63" s="44"/>
      <c r="D63" s="45"/>
      <c r="E63" s="43"/>
      <c r="F63" s="49" t="str">
        <f t="shared" si="2"/>
        <v/>
      </c>
    </row>
    <row r="64" spans="1:6" x14ac:dyDescent="0.3">
      <c r="A64" s="15">
        <v>10</v>
      </c>
      <c r="B64" s="48"/>
      <c r="C64" s="44"/>
      <c r="D64" s="45"/>
      <c r="E64" s="43"/>
      <c r="F64" s="49" t="str">
        <f t="shared" si="2"/>
        <v/>
      </c>
    </row>
    <row r="65" spans="1:6" x14ac:dyDescent="0.3">
      <c r="A65" s="15">
        <v>11</v>
      </c>
      <c r="B65" s="48"/>
      <c r="C65" s="44"/>
      <c r="D65" s="45"/>
      <c r="E65" s="43"/>
      <c r="F65" s="49" t="str">
        <f t="shared" si="2"/>
        <v/>
      </c>
    </row>
    <row r="66" spans="1:6" x14ac:dyDescent="0.3">
      <c r="A66" s="15">
        <v>12</v>
      </c>
      <c r="B66" s="48"/>
      <c r="C66" s="44"/>
      <c r="D66" s="45"/>
      <c r="E66" s="43"/>
      <c r="F66" s="49" t="str">
        <f t="shared" si="2"/>
        <v/>
      </c>
    </row>
    <row r="67" spans="1:6" x14ac:dyDescent="0.3">
      <c r="A67" s="15">
        <v>13</v>
      </c>
      <c r="B67" s="48"/>
      <c r="C67" s="44"/>
      <c r="D67" s="45"/>
      <c r="E67" s="43"/>
      <c r="F67" s="49" t="str">
        <f t="shared" si="2"/>
        <v/>
      </c>
    </row>
    <row r="68" spans="1:6" x14ac:dyDescent="0.3">
      <c r="A68" s="4"/>
      <c r="B68" s="5"/>
      <c r="C68" s="5"/>
      <c r="D68" s="5"/>
      <c r="E68" s="8" t="s">
        <v>12</v>
      </c>
      <c r="F68" s="9">
        <f>SUM(F55:F67)</f>
        <v>0</v>
      </c>
    </row>
    <row r="69" spans="1:6" x14ac:dyDescent="0.3">
      <c r="A69" s="65" t="s">
        <v>14</v>
      </c>
      <c r="B69" s="65"/>
      <c r="C69" s="65"/>
      <c r="D69" s="65"/>
      <c r="E69" s="65"/>
      <c r="F69" s="65"/>
    </row>
    <row r="70" spans="1:6" x14ac:dyDescent="0.3">
      <c r="A70" s="15">
        <v>1</v>
      </c>
      <c r="B70" s="48"/>
      <c r="C70" s="44"/>
      <c r="D70" s="45"/>
      <c r="E70" s="43"/>
      <c r="F70" s="49" t="str">
        <f t="shared" ref="F70:F82" si="3">IF(AND(C70&gt;0,D70&gt;1),ROUND(C70*D70,2),"")</f>
        <v/>
      </c>
    </row>
    <row r="71" spans="1:6" x14ac:dyDescent="0.3">
      <c r="A71" s="15">
        <v>2</v>
      </c>
      <c r="B71" s="48"/>
      <c r="C71" s="44"/>
      <c r="D71" s="45"/>
      <c r="E71" s="43"/>
      <c r="F71" s="49" t="str">
        <f t="shared" si="3"/>
        <v/>
      </c>
    </row>
    <row r="72" spans="1:6" x14ac:dyDescent="0.3">
      <c r="A72" s="15">
        <v>3</v>
      </c>
      <c r="B72" s="48"/>
      <c r="C72" s="44"/>
      <c r="D72" s="45"/>
      <c r="E72" s="43"/>
      <c r="F72" s="49" t="str">
        <f t="shared" si="3"/>
        <v/>
      </c>
    </row>
    <row r="73" spans="1:6" x14ac:dyDescent="0.3">
      <c r="A73" s="15">
        <v>4</v>
      </c>
      <c r="B73" s="48"/>
      <c r="C73" s="44"/>
      <c r="D73" s="45"/>
      <c r="E73" s="43"/>
      <c r="F73" s="49" t="str">
        <f t="shared" si="3"/>
        <v/>
      </c>
    </row>
    <row r="74" spans="1:6" x14ac:dyDescent="0.3">
      <c r="A74" s="15">
        <v>5</v>
      </c>
      <c r="B74" s="48"/>
      <c r="C74" s="44"/>
      <c r="D74" s="45"/>
      <c r="E74" s="43"/>
      <c r="F74" s="49" t="str">
        <f t="shared" si="3"/>
        <v/>
      </c>
    </row>
    <row r="75" spans="1:6" x14ac:dyDescent="0.3">
      <c r="A75" s="15">
        <v>6</v>
      </c>
      <c r="B75" s="48"/>
      <c r="C75" s="44"/>
      <c r="D75" s="45"/>
      <c r="E75" s="43"/>
      <c r="F75" s="49" t="str">
        <f t="shared" si="3"/>
        <v/>
      </c>
    </row>
    <row r="76" spans="1:6" x14ac:dyDescent="0.3">
      <c r="A76" s="15">
        <v>7</v>
      </c>
      <c r="B76" s="48"/>
      <c r="C76" s="44"/>
      <c r="D76" s="45"/>
      <c r="E76" s="43"/>
      <c r="F76" s="49" t="str">
        <f t="shared" si="3"/>
        <v/>
      </c>
    </row>
    <row r="77" spans="1:6" x14ac:dyDescent="0.3">
      <c r="A77" s="15">
        <v>8</v>
      </c>
      <c r="B77" s="48"/>
      <c r="C77" s="44"/>
      <c r="D77" s="45"/>
      <c r="E77" s="43"/>
      <c r="F77" s="49" t="str">
        <f t="shared" si="3"/>
        <v/>
      </c>
    </row>
    <row r="78" spans="1:6" x14ac:dyDescent="0.3">
      <c r="A78" s="15">
        <v>9</v>
      </c>
      <c r="B78" s="48"/>
      <c r="C78" s="44"/>
      <c r="D78" s="45"/>
      <c r="E78" s="43"/>
      <c r="F78" s="49" t="str">
        <f t="shared" si="3"/>
        <v/>
      </c>
    </row>
    <row r="79" spans="1:6" x14ac:dyDescent="0.3">
      <c r="A79" s="15">
        <v>10</v>
      </c>
      <c r="B79" s="48"/>
      <c r="C79" s="44"/>
      <c r="D79" s="45"/>
      <c r="E79" s="43"/>
      <c r="F79" s="49" t="str">
        <f t="shared" si="3"/>
        <v/>
      </c>
    </row>
    <row r="80" spans="1:6" x14ac:dyDescent="0.3">
      <c r="A80" s="15">
        <v>11</v>
      </c>
      <c r="B80" s="48"/>
      <c r="C80" s="44"/>
      <c r="D80" s="45"/>
      <c r="E80" s="43"/>
      <c r="F80" s="49" t="str">
        <f t="shared" si="3"/>
        <v/>
      </c>
    </row>
    <row r="81" spans="1:6" x14ac:dyDescent="0.3">
      <c r="A81" s="15">
        <v>12</v>
      </c>
      <c r="B81" s="48"/>
      <c r="C81" s="44"/>
      <c r="D81" s="45"/>
      <c r="E81" s="43"/>
      <c r="F81" s="49" t="str">
        <f t="shared" si="3"/>
        <v/>
      </c>
    </row>
    <row r="82" spans="1:6" x14ac:dyDescent="0.3">
      <c r="A82" s="15">
        <v>13</v>
      </c>
      <c r="B82" s="48"/>
      <c r="C82" s="44"/>
      <c r="D82" s="45"/>
      <c r="E82" s="43"/>
      <c r="F82" s="49" t="str">
        <f t="shared" si="3"/>
        <v/>
      </c>
    </row>
    <row r="83" spans="1:6" x14ac:dyDescent="0.3">
      <c r="A83" s="4"/>
      <c r="B83" s="5"/>
      <c r="C83" s="5"/>
      <c r="D83" s="5"/>
      <c r="E83" s="8" t="s">
        <v>12</v>
      </c>
      <c r="F83" s="9">
        <f>SUM(F70:F82)</f>
        <v>0</v>
      </c>
    </row>
    <row r="84" spans="1:6" ht="19.5" customHeight="1" x14ac:dyDescent="0.3">
      <c r="A84" s="66" t="s">
        <v>17</v>
      </c>
      <c r="B84" s="67"/>
      <c r="C84" s="67"/>
      <c r="D84" s="67"/>
      <c r="E84" s="68"/>
      <c r="F84" s="10">
        <f>SUM(F53,F68,F83)</f>
        <v>0</v>
      </c>
    </row>
    <row r="87" spans="1:6" ht="7.5" customHeight="1" x14ac:dyDescent="0.3">
      <c r="A87" s="25"/>
      <c r="B87" s="26"/>
      <c r="C87" s="26"/>
      <c r="D87" s="26"/>
      <c r="E87" s="26"/>
      <c r="F87" s="27"/>
    </row>
    <row r="88" spans="1:6" x14ac:dyDescent="0.3">
      <c r="A88" s="28"/>
      <c r="B88" s="29" t="s">
        <v>20</v>
      </c>
      <c r="C88" s="30"/>
      <c r="D88" s="30"/>
      <c r="E88" s="30"/>
      <c r="F88" s="31"/>
    </row>
    <row r="89" spans="1:6" ht="7.5" customHeight="1" x14ac:dyDescent="0.3">
      <c r="A89" s="28"/>
      <c r="B89" s="29"/>
      <c r="C89" s="30"/>
      <c r="D89" s="30"/>
      <c r="E89" s="30"/>
      <c r="F89" s="31"/>
    </row>
    <row r="90" spans="1:6" x14ac:dyDescent="0.3">
      <c r="A90" s="28"/>
      <c r="B90" s="30" t="s">
        <v>13</v>
      </c>
      <c r="C90" s="30"/>
      <c r="D90" s="30"/>
      <c r="E90" s="30"/>
      <c r="F90" s="31"/>
    </row>
    <row r="91" spans="1:6" x14ac:dyDescent="0.3">
      <c r="A91" s="28"/>
      <c r="B91" s="29" t="str">
        <f>IF(AND(OR(A19=Pomocnicze!A5,A19=Pomocnicze!A6),E19&gt;5000),Pomocnicze!G2,IF(AND(A19=Pomocnicze!A3,E19&gt;7500),Pomocnicze!G3,"✔"))</f>
        <v>✔</v>
      </c>
      <c r="C91" s="30"/>
      <c r="D91" s="30"/>
      <c r="E91" s="30"/>
      <c r="F91" s="31"/>
    </row>
    <row r="92" spans="1:6" ht="7.5" customHeight="1" x14ac:dyDescent="0.3">
      <c r="A92" s="28"/>
      <c r="B92" s="29"/>
      <c r="C92" s="30"/>
      <c r="D92" s="30"/>
      <c r="E92" s="30"/>
      <c r="F92" s="31"/>
    </row>
    <row r="93" spans="1:6" x14ac:dyDescent="0.3">
      <c r="A93" s="28"/>
      <c r="B93" s="30" t="str">
        <f>A27</f>
        <v xml:space="preserve">Kategoria I – Koszty merytoryczne i koszty promocji </v>
      </c>
      <c r="C93" s="30"/>
      <c r="D93" s="30"/>
      <c r="E93" s="30"/>
      <c r="F93" s="31"/>
    </row>
    <row r="94" spans="1:6" x14ac:dyDescent="0.3">
      <c r="A94" s="28"/>
      <c r="B94" s="46" t="str">
        <f>IFERROR(IF(AND(A19=Pomocnicze!A5,Arkusz1!F37/Arkusz1!F84&gt;0.4),Pomocnicze!G7,"✔"),"")</f>
        <v/>
      </c>
      <c r="C94" s="30"/>
      <c r="D94" s="30"/>
      <c r="E94" s="30"/>
      <c r="F94" s="31"/>
    </row>
    <row r="95" spans="1:6" ht="7.5" customHeight="1" x14ac:dyDescent="0.3">
      <c r="A95" s="28"/>
      <c r="B95" s="29"/>
      <c r="C95" s="30"/>
      <c r="D95" s="30"/>
      <c r="E95" s="30"/>
      <c r="F95" s="31"/>
    </row>
    <row r="96" spans="1:6" x14ac:dyDescent="0.3">
      <c r="A96" s="32"/>
      <c r="B96" s="33" t="str">
        <f>A54</f>
        <v>Kategoria II - Koszty rozwoju</v>
      </c>
      <c r="C96" s="34"/>
      <c r="D96" s="34"/>
      <c r="E96" s="34"/>
      <c r="F96" s="35"/>
    </row>
    <row r="97" spans="1:6" x14ac:dyDescent="0.3">
      <c r="A97" s="32"/>
      <c r="B97" s="53" t="str">
        <f>IFERROR(IF(AND(OR(A19=Pomocnicze!A5,A19=Pomocnicze!A6),F68&gt;0),Pomocnicze!G10,IF(AND(OR(A19=Pomocnicze!A3,A19=Pomocnicze!A4),F68/F84&gt;0.5),Pomocnicze!G11,"✔")),"")</f>
        <v/>
      </c>
      <c r="C97" s="53"/>
      <c r="D97" s="53"/>
      <c r="E97" s="53"/>
      <c r="F97" s="35"/>
    </row>
    <row r="98" spans="1:6" ht="7.5" customHeight="1" x14ac:dyDescent="0.3">
      <c r="A98" s="32"/>
      <c r="B98" s="33"/>
      <c r="C98" s="33"/>
      <c r="D98" s="33"/>
      <c r="E98" s="33"/>
      <c r="F98" s="35"/>
    </row>
    <row r="99" spans="1:6" x14ac:dyDescent="0.3">
      <c r="A99" s="32"/>
      <c r="B99" s="33" t="str">
        <f>A69</f>
        <v>Kategoria III - Koszty obsługi zadania publicznego, w tym koszty administracyjne (limit 25% kosztów ogółem)</v>
      </c>
      <c r="C99" s="33"/>
      <c r="D99" s="33"/>
      <c r="E99" s="33"/>
      <c r="F99" s="35"/>
    </row>
    <row r="100" spans="1:6" x14ac:dyDescent="0.3">
      <c r="A100" s="32"/>
      <c r="B100" s="47" t="str">
        <f>IFERROR(IF(F83/F84&gt;0.25,Pomocnicze!G14,"✔"),"")</f>
        <v/>
      </c>
      <c r="C100" s="33"/>
      <c r="D100" s="33"/>
      <c r="E100" s="33"/>
      <c r="F100" s="35"/>
    </row>
    <row r="101" spans="1:6" ht="7.5" customHeight="1" x14ac:dyDescent="0.3">
      <c r="A101" s="36"/>
      <c r="B101" s="37"/>
      <c r="C101" s="37"/>
      <c r="D101" s="37"/>
      <c r="E101" s="37"/>
      <c r="F101" s="38"/>
    </row>
    <row r="104" spans="1:6" x14ac:dyDescent="0.3">
      <c r="A104" s="7" t="s">
        <v>21</v>
      </c>
    </row>
    <row r="105" spans="1:6" x14ac:dyDescent="0.3">
      <c r="A105" s="7"/>
    </row>
    <row r="106" spans="1:6" x14ac:dyDescent="0.3">
      <c r="A106" s="1" t="s">
        <v>22</v>
      </c>
    </row>
    <row r="107" spans="1:6" x14ac:dyDescent="0.3">
      <c r="A107" s="62" t="s">
        <v>50</v>
      </c>
      <c r="B107" s="62"/>
    </row>
    <row r="108" spans="1:6" ht="15" thickBot="1" x14ac:dyDescent="0.35"/>
    <row r="109" spans="1:6" x14ac:dyDescent="0.3">
      <c r="E109" s="54"/>
      <c r="F109" s="55"/>
    </row>
    <row r="110" spans="1:6" x14ac:dyDescent="0.3">
      <c r="E110" s="56"/>
      <c r="F110" s="57"/>
    </row>
    <row r="111" spans="1:6" ht="15" thickBot="1" x14ac:dyDescent="0.35">
      <c r="E111" s="58"/>
      <c r="F111" s="59"/>
    </row>
    <row r="112" spans="1:6" x14ac:dyDescent="0.3">
      <c r="E112" s="60" t="s">
        <v>24</v>
      </c>
      <c r="F112" s="60"/>
    </row>
    <row r="114" spans="1:7" x14ac:dyDescent="0.3">
      <c r="A114" s="1" t="s">
        <v>23</v>
      </c>
    </row>
    <row r="115" spans="1:7" ht="30.75" customHeight="1" x14ac:dyDescent="0.3">
      <c r="A115" s="61" t="s">
        <v>25</v>
      </c>
      <c r="B115" s="61"/>
      <c r="C115" s="61"/>
      <c r="D115" s="61"/>
      <c r="E115" s="61"/>
      <c r="F115" s="61"/>
    </row>
    <row r="118" spans="1:7" x14ac:dyDescent="0.3">
      <c r="A118" s="7" t="s">
        <v>42</v>
      </c>
    </row>
    <row r="119" spans="1:7" x14ac:dyDescent="0.3">
      <c r="A119" s="20" t="s">
        <v>43</v>
      </c>
      <c r="B119" s="1" t="s">
        <v>46</v>
      </c>
    </row>
    <row r="120" spans="1:7" x14ac:dyDescent="0.3">
      <c r="A120" s="20" t="s">
        <v>26</v>
      </c>
      <c r="B120" s="1" t="s">
        <v>62</v>
      </c>
    </row>
    <row r="121" spans="1:7" ht="30" customHeight="1" x14ac:dyDescent="0.3">
      <c r="A121" s="20" t="s">
        <v>44</v>
      </c>
      <c r="B121" s="51" t="s">
        <v>61</v>
      </c>
      <c r="C121" s="51"/>
      <c r="D121" s="51"/>
      <c r="E121" s="51"/>
      <c r="F121" s="51"/>
      <c r="G121" s="13"/>
    </row>
    <row r="122" spans="1:7" ht="30" customHeight="1" x14ac:dyDescent="0.3">
      <c r="A122" s="20"/>
      <c r="B122" s="42"/>
      <c r="C122" s="42"/>
      <c r="D122" s="42"/>
      <c r="E122" s="42"/>
      <c r="F122" s="42"/>
      <c r="G122" s="13"/>
    </row>
    <row r="123" spans="1:7" ht="32.25" customHeight="1" x14ac:dyDescent="0.3">
      <c r="A123" s="20"/>
      <c r="B123" s="51" t="s">
        <v>27</v>
      </c>
      <c r="C123" s="51"/>
      <c r="D123" s="51"/>
      <c r="E123" s="51"/>
      <c r="F123" s="51"/>
      <c r="G123" s="14"/>
    </row>
    <row r="125" spans="1:7" x14ac:dyDescent="0.3">
      <c r="A125" s="7" t="s">
        <v>28</v>
      </c>
    </row>
    <row r="126" spans="1:7" x14ac:dyDescent="0.3">
      <c r="A126" s="20" t="s">
        <v>18</v>
      </c>
      <c r="B126" s="52" t="s">
        <v>29</v>
      </c>
      <c r="C126" s="52"/>
      <c r="D126" s="52"/>
      <c r="E126" s="52"/>
      <c r="F126" s="52"/>
    </row>
    <row r="127" spans="1:7" x14ac:dyDescent="0.3">
      <c r="A127" s="20" t="s">
        <v>19</v>
      </c>
      <c r="B127" s="21" t="s">
        <v>30</v>
      </c>
      <c r="C127" s="21"/>
      <c r="D127" s="21"/>
      <c r="E127" s="21"/>
      <c r="F127" s="21"/>
    </row>
    <row r="128" spans="1:7" x14ac:dyDescent="0.3">
      <c r="A128" s="20" t="s">
        <v>31</v>
      </c>
      <c r="B128" s="21" t="s">
        <v>32</v>
      </c>
      <c r="C128" s="21"/>
      <c r="D128" s="21"/>
      <c r="E128" s="21"/>
      <c r="F128" s="21"/>
    </row>
    <row r="129" spans="1:6" x14ac:dyDescent="0.3">
      <c r="A129" s="20" t="s">
        <v>33</v>
      </c>
      <c r="B129" s="21" t="s">
        <v>34</v>
      </c>
      <c r="C129" s="21"/>
      <c r="D129" s="21"/>
      <c r="E129" s="21"/>
      <c r="F129" s="21"/>
    </row>
    <row r="130" spans="1:6" x14ac:dyDescent="0.3">
      <c r="A130" s="20" t="s">
        <v>35</v>
      </c>
      <c r="B130" s="21" t="s">
        <v>36</v>
      </c>
      <c r="C130" s="21"/>
      <c r="D130" s="21"/>
      <c r="E130" s="21"/>
      <c r="F130" s="21"/>
    </row>
  </sheetData>
  <sheetProtection algorithmName="SHA-512" hashValue="e5BSOoXjoXkrTDDH4/N47JTw8fDBEzWABbZRm4b7NmPfHd5WkVC7xzVKDPdgwrlzjKCtgiRiHBWeZp0J6vemcg==" saltValue="+1IrrNgBFvpjfNjqOF1/ng==" spinCount="100000" sheet="1" objects="1" scenarios="1"/>
  <mergeCells count="20">
    <mergeCell ref="A21:F21"/>
    <mergeCell ref="B14:F14"/>
    <mergeCell ref="B121:F121"/>
    <mergeCell ref="A69:F69"/>
    <mergeCell ref="A84:E84"/>
    <mergeCell ref="A23:F23"/>
    <mergeCell ref="A18:B18"/>
    <mergeCell ref="A19:B19"/>
    <mergeCell ref="A54:F54"/>
    <mergeCell ref="A27:F27"/>
    <mergeCell ref="A28:F28"/>
    <mergeCell ref="E18:F18"/>
    <mergeCell ref="E19:F19"/>
    <mergeCell ref="B123:F123"/>
    <mergeCell ref="B126:F126"/>
    <mergeCell ref="B97:E97"/>
    <mergeCell ref="E109:F111"/>
    <mergeCell ref="E112:F112"/>
    <mergeCell ref="A115:F115"/>
    <mergeCell ref="A107:B107"/>
  </mergeCells>
  <conditionalFormatting sqref="A21">
    <cfRule type="containsText" dxfId="7" priority="6" operator="containsText" text="Błąd!">
      <formula>NOT(ISERROR(SEARCH("Błąd!",A21)))</formula>
    </cfRule>
  </conditionalFormatting>
  <conditionalFormatting sqref="A23">
    <cfRule type="containsText" dxfId="6" priority="7" operator="containsText" text="Wybierz rodzaj wnioskodawcy!">
      <formula>NOT(ISERROR(SEARCH("Wybierz rodzaj wnioskodawcy!",A23)))</formula>
    </cfRule>
  </conditionalFormatting>
  <conditionalFormatting sqref="B91">
    <cfRule type="containsText" dxfId="3" priority="3" operator="containsText" text="Błąd!">
      <formula>NOT(ISERROR(SEARCH("Błąd!",B91)))</formula>
    </cfRule>
    <cfRule type="containsText" dxfId="2" priority="4" operator="containsText" text="✔">
      <formula>NOT(ISERROR(SEARCH("✔",B91)))</formula>
    </cfRule>
  </conditionalFormatting>
  <conditionalFormatting sqref="B94 B97 B100">
    <cfRule type="containsText" dxfId="1" priority="8" operator="containsText" text="Błąd!">
      <formula>NOT(ISERROR(SEARCH("Błąd!",B94)))</formula>
    </cfRule>
    <cfRule type="containsText" dxfId="0" priority="11" operator="containsText" text="✔">
      <formula>NOT(ISERROR(SEARCH("✔",B94)))</formula>
    </cfRule>
  </conditionalFormatting>
  <dataValidations count="3">
    <dataValidation type="list" allowBlank="1" showInputMessage="1" showErrorMessage="1" sqref="A19:B20" xr:uid="{64136EBA-3543-492F-9EE5-2467E77383D5}">
      <formula1>RodzWnioskodawcy</formula1>
    </dataValidation>
    <dataValidation type="decimal" operator="lessThanOrEqual" allowBlank="1" showInputMessage="1" showErrorMessage="1" errorTitle="Błąd!" error="Kwota wnioskowanej dotacji nie może być wyższa niż 10 000 zł." sqref="E19:F19" xr:uid="{634B6415-C000-420B-8711-3266988C89B5}">
      <formula1>10000</formula1>
    </dataValidation>
    <dataValidation type="list" showInputMessage="1" showErrorMessage="1" sqref="A107:B107" xr:uid="{C1D063D9-290A-4C55-BF53-7E6B23153CFB}">
      <formula1>RodzajPodatnikaVAT</formula1>
    </dataValidation>
  </dataValidations>
  <pageMargins left="0.7" right="0.7" top="0.75" bottom="0.75" header="0.3" footer="0.3"/>
  <pageSetup paperSize="9" scale="66" fitToHeight="0" orientation="portrait" horizontalDpi="4294967293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7002A2A-F405-41A5-9DF8-E573C2619F47}">
            <xm:f>$A$107=Pomocnicze!$C$2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A107:B107</xm:sqref>
        </x14:conditionalFormatting>
        <x14:conditionalFormatting xmlns:xm="http://schemas.microsoft.com/office/excel/2006/main">
          <x14:cfRule type="expression" priority="1" id="{1B522CB3-DE5E-487B-9BF6-3D699B698626}">
            <xm:f>Pomocnicze!$E$1=TRUE</xm:f>
            <x14:dxf>
              <font>
                <color auto="1"/>
              </font>
              <fill>
                <patternFill>
                  <bgColor theme="2" tint="-9.9948118533890809E-2"/>
                </patternFill>
              </fill>
            </x14:dxf>
          </x14:cfRule>
          <xm:sqref>A55:F67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122E4-C688-4A26-8133-EA204959B74E}">
  <dimension ref="A1:G14"/>
  <sheetViews>
    <sheetView workbookViewId="0">
      <selection activeCell="E2" sqref="E2"/>
    </sheetView>
  </sheetViews>
  <sheetFormatPr defaultRowHeight="14.4" x14ac:dyDescent="0.3"/>
  <cols>
    <col min="1" max="1" width="40.6640625" customWidth="1"/>
    <col min="3" max="3" width="30" customWidth="1"/>
    <col min="4" max="4" width="10.77734375" customWidth="1"/>
    <col min="5" max="5" width="16.5546875" customWidth="1"/>
  </cols>
  <sheetData>
    <row r="1" spans="1:7" x14ac:dyDescent="0.3">
      <c r="A1" t="s">
        <v>7</v>
      </c>
      <c r="C1" t="s">
        <v>47</v>
      </c>
      <c r="E1" t="b">
        <f>OR(Arkusz1!A19=A5,Arkusz1!A19=A6)</f>
        <v>0</v>
      </c>
      <c r="G1" s="50" t="s">
        <v>52</v>
      </c>
    </row>
    <row r="2" spans="1:7" x14ac:dyDescent="0.3">
      <c r="A2" t="s">
        <v>8</v>
      </c>
      <c r="C2" t="s">
        <v>50</v>
      </c>
      <c r="G2" t="s">
        <v>56</v>
      </c>
    </row>
    <row r="3" spans="1:7" x14ac:dyDescent="0.3">
      <c r="A3" t="s">
        <v>9</v>
      </c>
      <c r="C3" t="s">
        <v>48</v>
      </c>
      <c r="G3" t="s">
        <v>51</v>
      </c>
    </row>
    <row r="4" spans="1:7" x14ac:dyDescent="0.3">
      <c r="A4" t="s">
        <v>45</v>
      </c>
      <c r="C4" t="s">
        <v>49</v>
      </c>
    </row>
    <row r="5" spans="1:7" x14ac:dyDescent="0.3">
      <c r="A5" t="s">
        <v>10</v>
      </c>
    </row>
    <row r="6" spans="1:7" x14ac:dyDescent="0.3">
      <c r="A6" t="s">
        <v>11</v>
      </c>
      <c r="G6" s="50" t="s">
        <v>53</v>
      </c>
    </row>
    <row r="7" spans="1:7" x14ac:dyDescent="0.3">
      <c r="G7" t="s">
        <v>54</v>
      </c>
    </row>
    <row r="9" spans="1:7" x14ac:dyDescent="0.3">
      <c r="G9" s="50" t="s">
        <v>55</v>
      </c>
    </row>
    <row r="10" spans="1:7" x14ac:dyDescent="0.3">
      <c r="G10" t="s">
        <v>58</v>
      </c>
    </row>
    <row r="11" spans="1:7" x14ac:dyDescent="0.3">
      <c r="G11" t="s">
        <v>57</v>
      </c>
    </row>
    <row r="13" spans="1:7" x14ac:dyDescent="0.3">
      <c r="G13" s="50" t="s">
        <v>59</v>
      </c>
    </row>
    <row r="14" spans="1:7" x14ac:dyDescent="0.3">
      <c r="G14" t="s">
        <v>60</v>
      </c>
    </row>
  </sheetData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Arkusz1</vt:lpstr>
      <vt:lpstr>Pomocnicze</vt:lpstr>
      <vt:lpstr>Arkusz1!Obszar_wydruku</vt:lpstr>
      <vt:lpstr>RodzajPodatnikaVAT</vt:lpstr>
      <vt:lpstr>RodzWnioskodawcy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2026-08-28T12:49:47Z</dcterms:created>
  <dcterms:modified xsi:type="dcterms:W3CDTF">2026-09-01T12:06:58Z</dcterms:modified>
</cp:coreProperties>
</file>